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Trasp Mpal\Inf Financiera Gubernamental\"/>
    </mc:Choice>
  </mc:AlternateContent>
  <xr:revisionPtr revIDLastSave="0" documentId="13_ncr:1_{97919AF2-6AB3-499A-B7C2-FF82AB61041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" l="1"/>
  <c r="B27" i="3"/>
  <c r="C63" i="3"/>
  <c r="B63" i="3"/>
  <c r="C55" i="3"/>
  <c r="B55" i="3"/>
  <c r="C48" i="3"/>
  <c r="C66" i="3" s="1"/>
  <c r="B48" i="3"/>
  <c r="C43" i="3"/>
  <c r="B43" i="3"/>
  <c r="C32" i="3"/>
  <c r="B32" i="3"/>
  <c r="C17" i="3"/>
  <c r="B17" i="3"/>
  <c r="C13" i="3"/>
  <c r="B13" i="3"/>
  <c r="C4" i="3"/>
  <c r="B4" i="3"/>
  <c r="B24" i="3" l="1"/>
  <c r="C24" i="3"/>
  <c r="C68" i="3" s="1"/>
  <c r="B66" i="3"/>
  <c r="B68" i="3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<sst xmlns="http://schemas.openxmlformats.org/spreadsheetml/2006/main" count="58" uniqueCount="58">
  <si>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</si>
  <si>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</si>
  <si>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</si>
  <si>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</si>
  <si>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</si>
  <si>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</si>
  <si>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</si>
  <si>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</si>
  <si>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</si>
  <si>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</si>
  <si>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</si>
  <si>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</si>
  <si>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</si>
  <si>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</si>
  <si>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</si>
  <si>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</si>
  <si>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</si>
  <si>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</si>
  <si>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</si>
  <si>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</si>
  <si>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</si>
  <si>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</si>
  <si>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</si>
  <si>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</si>
  <si>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</si>
  <si>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</si>
  <si>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</si>
  <si>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</si>
  <si>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</si>
  <si>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</si>
  <si>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</si>
  <si>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</si>
  <si>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</si>
  <si>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</si>
  <si>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</si>
  <si>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</si>
  <si>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</si>
  <si>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</si>
  <si>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</si>
  <si>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</si>
  <si>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</si>
  <si>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</si>
  <si>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</si>
  <si>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</si>
  <si>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</si>
  <si>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</si>
  <si>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</si>
  <si>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</si>
  <si>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</si>
  <si>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</si>
  <si>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</si>
  <si>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</si>
  <si>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</si>
  <si>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</si>
  <si>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</si>
  <si>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</si>
  <si>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</si>
  <si>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Comonfort, Gto,
Estado de Actividades
Del 01 de Enero al 31 de Marzo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</si>
</sst>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5" xfId="8" applyFont="1" applyFill="1" applyBorder="1" applyAlignment="1" applyProtection="1">
      <alignment horizontal="left" vertical="top" wrapText="1" indent="1"/>
      <protection locked="0"/>
    </xf>
    <xf numFmtId="0" fontId="4" fillId="0" borderId="5" xfId="8" applyNumberFormat="1" applyFont="1" applyFill="1" applyBorder="1" applyAlignment="1" applyProtection="1">
      <alignment horizontal="center" vertical="center"/>
      <protection locked="0"/>
    </xf>
    <xf numFmtId="0" fontId="3" fillId="0" borderId="6" xfId="8" applyFont="1" applyFill="1" applyBorder="1" applyAlignment="1" applyProtection="1">
      <alignment horizontal="left" vertical="top" wrapText="1" indent="2"/>
      <protection locked="0"/>
    </xf>
    <xf numFmtId="4" fontId="3" fillId="0" borderId="6" xfId="2" applyNumberFormat="1" applyFont="1" applyFill="1" applyBorder="1" applyAlignment="1" applyProtection="1">
      <alignment horizontal="right" vertical="top"/>
      <protection locked="0"/>
    </xf>
    <xf numFmtId="0" fontId="4" fillId="0" borderId="6" xfId="8" applyFont="1" applyFill="1" applyBorder="1" applyAlignment="1" applyProtection="1">
      <alignment horizontal="left" vertical="top" wrapText="1" indent="3"/>
      <protection locked="0"/>
    </xf>
    <xf numFmtId="4" fontId="4" fillId="0" borderId="6" xfId="8" applyNumberFormat="1" applyFont="1" applyFill="1" applyBorder="1" applyAlignment="1" applyProtection="1">
      <alignment horizontal="right"/>
      <protection locked="0"/>
    </xf>
    <xf numFmtId="0" fontId="4" fillId="0" borderId="6" xfId="8" applyNumberFormat="1" applyFont="1" applyFill="1" applyBorder="1" applyAlignment="1" applyProtection="1">
      <alignment horizontal="center" vertical="center"/>
      <protection locked="0"/>
    </xf>
    <xf numFmtId="4" fontId="4" fillId="0" borderId="7" xfId="8" applyNumberFormat="1" applyFont="1" applyFill="1" applyBorder="1" applyProtection="1">
      <protection locked="0"/>
    </xf>
    <xf numFmtId="4" fontId="4" fillId="0" borderId="8" xfId="8" applyNumberFormat="1" applyFont="1" applyFill="1" applyBorder="1" applyProtection="1">
      <protection locked="0"/>
    </xf>
    <xf numFmtId="0" fontId="4" fillId="0" borderId="6" xfId="8" applyFont="1" applyFill="1" applyBorder="1" applyAlignment="1" applyProtection="1">
      <alignment horizontal="left"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 indent="1"/>
      <protection locked="0"/>
    </xf>
    <xf numFmtId="4" fontId="3" fillId="0" borderId="7" xfId="16" applyNumberFormat="1" applyFont="1" applyFill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4" fillId="0" borderId="9" xfId="8" applyFont="1" applyFill="1" applyBorder="1" applyAlignment="1" applyProtection="1">
      <alignment horizontal="left" vertical="top" wrapText="1"/>
      <protection locked="0"/>
    </xf>
    <xf numFmtId="0" fontId="4" fillId="0" borderId="9" xfId="8" applyNumberFormat="1" applyFont="1" applyFill="1" applyBorder="1" applyAlignment="1" applyProtection="1">
      <alignment horizontal="center" vertical="center"/>
      <protection locked="0"/>
    </xf>
    <xf numFmtId="0" fontId="7" fillId="3" borderId="1" xfId="8" applyFont="1" applyFill="1" applyBorder="1" applyAlignment="1" applyProtection="1">
      <alignment horizontal="center" vertical="center" wrapText="1"/>
      <protection locked="0"/>
    </xf>
    <xf numFmtId="0" fontId="7" fillId="3" borderId="2" xfId="8" applyFont="1" applyFill="1" applyBorder="1" applyAlignment="1" applyProtection="1">
      <alignment horizontal="center" vertical="center" wrapText="1"/>
      <protection locked="0"/>
    </xf>
    <xf numFmtId="0" fontId="7" fillId="3" borderId="3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131445</xdr:colOff>
      <xdr:row>0</xdr:row>
      <xdr:rowOff>38100</xdr:rowOff>
    </xdr:from>
    <xdr:ext cx="923925" cy="54102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0445" y="38100"/>
          <a:ext cx="923925" cy="541020"/>
        </a:xfrm>
        <a:prstGeom prst="rect">
          <a:avLst/>
        </a:prstGeom>
      </xdr:spPr>
    </xdr:pic>
    <xdr:clientData/>
  </xdr:oneCellAnchor>
  <xdr:twoCellAnchor editAs="oneCell">
    <xdr:from>
      <xdr:col>0</xdr:col>
      <xdr:colOff>342900</xdr:colOff>
      <xdr:row>0</xdr:row>
      <xdr:rowOff>53340</xdr:rowOff>
    </xdr:from>
    <xdr:to>
      <xdr:col>0</xdr:col>
      <xdr:colOff>1050656</xdr:colOff>
      <xdr:row>0</xdr:row>
      <xdr:rowOff>549645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42900" y="53340"/>
          <a:ext cx="707756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1495425</xdr:colOff>
      <xdr:row>76</xdr:row>
      <xdr:rowOff>0</xdr:rowOff>
    </xdr:from>
    <xdr:to>
      <xdr:col>2</xdr:col>
      <xdr:colOff>123825</xdr:colOff>
      <xdr:row>79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11791950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9.95" customHeight="1" x14ac:dyDescent="0.2">
      <c r="A1" s="21" t="s">
        <v>57</v>
      </c>
      <c r="B1" s="22"/>
      <c r="C1" s="23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134108.32</v>
      </c>
      <c r="C4" s="9">
        <f>SUM(C5:C11)</f>
        <v>978003.82000000007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2"/>
    </row>
    <row r="6" spans="1:4" x14ac:dyDescent="0.2">
      <c r="A6" s="10" t="s">
        <v>35</v>
      </c>
      <c r="B6" s="11">
        <v>0</v>
      </c>
      <c r="C6" s="11">
        <v>0</v>
      </c>
      <c r="D6" s="2"/>
    </row>
    <row r="7" spans="1:4" x14ac:dyDescent="0.2">
      <c r="A7" s="10" t="s">
        <v>11</v>
      </c>
      <c r="B7" s="11">
        <v>0</v>
      </c>
      <c r="C7" s="11">
        <v>0</v>
      </c>
      <c r="D7" s="2"/>
    </row>
    <row r="8" spans="1:4" x14ac:dyDescent="0.2">
      <c r="A8" s="10" t="s">
        <v>2</v>
      </c>
      <c r="B8" s="11">
        <v>0</v>
      </c>
      <c r="C8" s="11">
        <v>0</v>
      </c>
      <c r="D8" s="2"/>
    </row>
    <row r="9" spans="1:4" x14ac:dyDescent="0.2">
      <c r="A9" s="10" t="s">
        <v>47</v>
      </c>
      <c r="B9" s="11">
        <v>17396.32</v>
      </c>
      <c r="C9" s="11">
        <v>113388.04</v>
      </c>
      <c r="D9" s="2"/>
    </row>
    <row r="10" spans="1:4" x14ac:dyDescent="0.2">
      <c r="A10" s="10" t="s">
        <v>48</v>
      </c>
      <c r="B10" s="11">
        <v>0</v>
      </c>
      <c r="C10" s="11">
        <v>135502.28</v>
      </c>
      <c r="D10" s="2"/>
    </row>
    <row r="11" spans="1:4" ht="11.25" customHeight="1" x14ac:dyDescent="0.2">
      <c r="A11" s="10" t="s">
        <v>49</v>
      </c>
      <c r="B11" s="11">
        <v>116712</v>
      </c>
      <c r="C11" s="11">
        <v>729113.5</v>
      </c>
      <c r="D11" s="2"/>
    </row>
    <row r="12" spans="1:4" ht="11.25" customHeight="1" x14ac:dyDescent="0.2">
      <c r="A12" s="10"/>
      <c r="B12" s="12"/>
      <c r="C12" s="12"/>
      <c r="D12" s="2"/>
    </row>
    <row r="13" spans="1:4" ht="30.6" x14ac:dyDescent="0.2">
      <c r="A13" s="8" t="s">
        <v>50</v>
      </c>
      <c r="B13" s="9">
        <f>SUM(B14:B15)</f>
        <v>4036677.52</v>
      </c>
      <c r="C13" s="9">
        <f>SUM(C14:C15)</f>
        <v>16074390.99</v>
      </c>
      <c r="D13" s="2"/>
    </row>
    <row r="14" spans="1:4" ht="20.399999999999999" x14ac:dyDescent="0.2">
      <c r="A14" s="10" t="s">
        <v>51</v>
      </c>
      <c r="B14" s="11">
        <v>0</v>
      </c>
      <c r="C14" s="11">
        <v>424999.65</v>
      </c>
      <c r="D14" s="2"/>
    </row>
    <row r="15" spans="1:4" ht="11.25" customHeight="1" x14ac:dyDescent="0.2">
      <c r="A15" s="10" t="s">
        <v>52</v>
      </c>
      <c r="B15" s="11">
        <v>4036677.52</v>
      </c>
      <c r="C15" s="11">
        <v>15649391.34</v>
      </c>
      <c r="D15" s="2"/>
    </row>
    <row r="16" spans="1:4" ht="11.25" customHeight="1" x14ac:dyDescent="0.2">
      <c r="A16" s="10"/>
      <c r="B16" s="12"/>
      <c r="C16" s="12"/>
      <c r="D16" s="2"/>
    </row>
    <row r="17" spans="1:5" ht="11.25" customHeight="1" x14ac:dyDescent="0.2">
      <c r="A17" s="8" t="s">
        <v>41</v>
      </c>
      <c r="B17" s="9">
        <f>SUM(B18:B22)</f>
        <v>57000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3">
        <v>0</v>
      </c>
      <c r="C18" s="14">
        <v>0</v>
      </c>
      <c r="D18" s="2"/>
    </row>
    <row r="19" spans="1:5" ht="11.25" customHeight="1" x14ac:dyDescent="0.2">
      <c r="A19" s="10" t="s">
        <v>12</v>
      </c>
      <c r="B19" s="13">
        <v>0</v>
      </c>
      <c r="C19" s="14">
        <v>0</v>
      </c>
      <c r="D19" s="2"/>
    </row>
    <row r="20" spans="1:5" ht="11.25" customHeight="1" x14ac:dyDescent="0.2">
      <c r="A20" s="10" t="s">
        <v>13</v>
      </c>
      <c r="B20" s="13">
        <v>0</v>
      </c>
      <c r="C20" s="14">
        <v>0</v>
      </c>
      <c r="D20" s="2"/>
    </row>
    <row r="21" spans="1:5" ht="11.25" customHeight="1" x14ac:dyDescent="0.2">
      <c r="A21" s="10" t="s">
        <v>14</v>
      </c>
      <c r="B21" s="13">
        <v>0</v>
      </c>
      <c r="C21" s="14">
        <v>0</v>
      </c>
      <c r="D21" s="2"/>
    </row>
    <row r="22" spans="1:5" ht="11.25" customHeight="1" x14ac:dyDescent="0.2">
      <c r="A22" s="10" t="s">
        <v>15</v>
      </c>
      <c r="B22" s="13">
        <v>57000</v>
      </c>
      <c r="C22" s="14">
        <v>0</v>
      </c>
      <c r="D22" s="2"/>
    </row>
    <row r="23" spans="1:5" ht="11.25" customHeight="1" x14ac:dyDescent="0.2">
      <c r="A23" s="15"/>
      <c r="B23" s="12"/>
      <c r="C23" s="12"/>
      <c r="D23" s="2"/>
    </row>
    <row r="24" spans="1:5" ht="11.25" customHeight="1" x14ac:dyDescent="0.2">
      <c r="A24" s="16" t="s">
        <v>9</v>
      </c>
      <c r="B24" s="17">
        <f>B4+B13+B17</f>
        <v>4227785.84</v>
      </c>
      <c r="C24" s="17">
        <f>C4+C13+C17</f>
        <v>17052394.809999999</v>
      </c>
      <c r="D24" s="2"/>
    </row>
    <row r="25" spans="1:5" ht="11.25" customHeight="1" x14ac:dyDescent="0.2">
      <c r="A25" s="18"/>
      <c r="B25" s="12"/>
      <c r="C25" s="12"/>
      <c r="D25" s="2"/>
      <c r="E25" s="2"/>
    </row>
    <row r="26" spans="1:5" s="2" customFormat="1" ht="11.25" customHeight="1" x14ac:dyDescent="0.2">
      <c r="A26" s="16" t="s">
        <v>8</v>
      </c>
      <c r="B26" s="12"/>
      <c r="C26" s="12"/>
      <c r="E26" s="1"/>
    </row>
    <row r="27" spans="1:5" ht="11.25" customHeight="1" x14ac:dyDescent="0.2">
      <c r="A27" s="8" t="s">
        <v>42</v>
      </c>
      <c r="B27" s="9">
        <f>SUM(B28:B30)</f>
        <v>2754427.06</v>
      </c>
      <c r="C27" s="9">
        <f>SUM(C28:C30)</f>
        <v>14446928.060000001</v>
      </c>
      <c r="D27" s="2"/>
    </row>
    <row r="28" spans="1:5" ht="11.25" customHeight="1" x14ac:dyDescent="0.2">
      <c r="A28" s="10" t="s">
        <v>37</v>
      </c>
      <c r="B28" s="11">
        <v>2424257.87</v>
      </c>
      <c r="C28" s="11">
        <v>11752788.34</v>
      </c>
      <c r="D28" s="2"/>
    </row>
    <row r="29" spans="1:5" ht="11.25" customHeight="1" x14ac:dyDescent="0.2">
      <c r="A29" s="10" t="s">
        <v>16</v>
      </c>
      <c r="B29" s="11">
        <v>127497.55</v>
      </c>
      <c r="C29" s="11">
        <v>654154.96</v>
      </c>
      <c r="D29" s="2"/>
    </row>
    <row r="30" spans="1:5" ht="11.25" customHeight="1" x14ac:dyDescent="0.2">
      <c r="A30" s="10" t="s">
        <v>17</v>
      </c>
      <c r="B30" s="11">
        <v>202671.64</v>
      </c>
      <c r="C30" s="11">
        <v>2039984.76</v>
      </c>
      <c r="D30" s="2"/>
    </row>
    <row r="31" spans="1:5" ht="11.25" customHeight="1" x14ac:dyDescent="0.2">
      <c r="A31" s="10"/>
      <c r="B31" s="12"/>
      <c r="C31" s="12"/>
      <c r="D31" s="2"/>
    </row>
    <row r="32" spans="1:5" ht="11.25" customHeight="1" x14ac:dyDescent="0.2">
      <c r="A32" s="8" t="s">
        <v>53</v>
      </c>
      <c r="B32" s="9">
        <f>SUM(B33:B41)</f>
        <v>33167.449999999997</v>
      </c>
      <c r="C32" s="9">
        <f>SUM(C33:C41)</f>
        <v>607094.4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324565.15000000002</v>
      </c>
      <c r="D33" s="2"/>
    </row>
    <row r="34" spans="1:4" ht="11.25" customHeight="1" x14ac:dyDescent="0.2">
      <c r="A34" s="10" t="s">
        <v>19</v>
      </c>
      <c r="B34" s="11">
        <v>0</v>
      </c>
      <c r="C34" s="11">
        <v>0</v>
      </c>
      <c r="D34" s="2"/>
    </row>
    <row r="35" spans="1:4" ht="11.25" customHeight="1" x14ac:dyDescent="0.2">
      <c r="A35" s="10" t="s">
        <v>20</v>
      </c>
      <c r="B35" s="11">
        <v>0</v>
      </c>
      <c r="C35" s="11">
        <v>0</v>
      </c>
      <c r="D35" s="2"/>
    </row>
    <row r="36" spans="1:4" ht="11.25" customHeight="1" x14ac:dyDescent="0.2">
      <c r="A36" s="10" t="s">
        <v>21</v>
      </c>
      <c r="B36" s="11">
        <v>14437.05</v>
      </c>
      <c r="C36" s="11">
        <v>196837.67</v>
      </c>
      <c r="D36" s="2"/>
    </row>
    <row r="37" spans="1:4" ht="11.25" customHeight="1" x14ac:dyDescent="0.2">
      <c r="A37" s="10" t="s">
        <v>22</v>
      </c>
      <c r="B37" s="11">
        <v>18730.400000000001</v>
      </c>
      <c r="C37" s="11">
        <v>85691.58</v>
      </c>
      <c r="D37" s="2"/>
    </row>
    <row r="38" spans="1:4" ht="11.25" customHeight="1" x14ac:dyDescent="0.2">
      <c r="A38" s="10" t="s">
        <v>23</v>
      </c>
      <c r="B38" s="11">
        <v>0</v>
      </c>
      <c r="C38" s="11">
        <v>0</v>
      </c>
      <c r="D38" s="2"/>
    </row>
    <row r="39" spans="1:4" ht="11.25" customHeight="1" x14ac:dyDescent="0.2">
      <c r="A39" s="10" t="s">
        <v>24</v>
      </c>
      <c r="B39" s="11">
        <v>0</v>
      </c>
      <c r="C39" s="11">
        <v>0</v>
      </c>
      <c r="D39" s="2"/>
    </row>
    <row r="40" spans="1:4" ht="11.25" customHeight="1" x14ac:dyDescent="0.2">
      <c r="A40" s="10" t="s">
        <v>6</v>
      </c>
      <c r="B40" s="11">
        <v>0</v>
      </c>
      <c r="C40" s="11">
        <v>0</v>
      </c>
      <c r="D40" s="2"/>
    </row>
    <row r="41" spans="1:4" ht="11.25" customHeight="1" x14ac:dyDescent="0.2">
      <c r="A41" s="10" t="s">
        <v>25</v>
      </c>
      <c r="B41" s="11">
        <v>0</v>
      </c>
      <c r="C41" s="11">
        <v>0</v>
      </c>
      <c r="D41" s="2"/>
    </row>
    <row r="42" spans="1:4" ht="11.25" customHeight="1" x14ac:dyDescent="0.2">
      <c r="A42" s="10"/>
      <c r="B42" s="12"/>
      <c r="C42" s="12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2"/>
    </row>
    <row r="45" spans="1:4" ht="11.25" customHeight="1" x14ac:dyDescent="0.2">
      <c r="A45" s="10" t="s">
        <v>4</v>
      </c>
      <c r="B45" s="11">
        <v>0</v>
      </c>
      <c r="C45" s="11">
        <v>0</v>
      </c>
      <c r="D45" s="2"/>
    </row>
    <row r="46" spans="1:4" ht="11.25" customHeight="1" x14ac:dyDescent="0.2">
      <c r="A46" s="10" t="s">
        <v>5</v>
      </c>
      <c r="B46" s="11">
        <v>0</v>
      </c>
      <c r="C46" s="11">
        <v>0</v>
      </c>
      <c r="D46" s="2"/>
    </row>
    <row r="47" spans="1:4" ht="11.25" customHeight="1" x14ac:dyDescent="0.2">
      <c r="A47" s="10"/>
      <c r="B47" s="12"/>
      <c r="C47" s="12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2"/>
    </row>
    <row r="50" spans="1:4" ht="11.25" customHeight="1" x14ac:dyDescent="0.2">
      <c r="A50" s="10" t="s">
        <v>27</v>
      </c>
      <c r="B50" s="11">
        <v>0</v>
      </c>
      <c r="C50" s="11">
        <v>0</v>
      </c>
      <c r="D50" s="2"/>
    </row>
    <row r="51" spans="1:4" ht="11.25" customHeight="1" x14ac:dyDescent="0.2">
      <c r="A51" s="10" t="s">
        <v>28</v>
      </c>
      <c r="B51" s="11">
        <v>0</v>
      </c>
      <c r="C51" s="11">
        <v>0</v>
      </c>
      <c r="D51" s="2"/>
    </row>
    <row r="52" spans="1:4" ht="11.25" customHeight="1" x14ac:dyDescent="0.2">
      <c r="A52" s="10" t="s">
        <v>29</v>
      </c>
      <c r="B52" s="11">
        <v>0</v>
      </c>
      <c r="C52" s="11">
        <v>0</v>
      </c>
      <c r="D52" s="2"/>
    </row>
    <row r="53" spans="1:4" ht="11.25" customHeight="1" x14ac:dyDescent="0.2">
      <c r="A53" s="10" t="s">
        <v>30</v>
      </c>
      <c r="B53" s="11">
        <v>0</v>
      </c>
      <c r="C53" s="11">
        <v>0</v>
      </c>
      <c r="D53" s="2"/>
    </row>
    <row r="54" spans="1:4" ht="11.25" customHeight="1" x14ac:dyDescent="0.2">
      <c r="A54" s="10"/>
      <c r="B54" s="12"/>
      <c r="C54" s="12"/>
      <c r="D54" s="2"/>
    </row>
    <row r="55" spans="1:4" ht="11.25" customHeight="1" x14ac:dyDescent="0.2">
      <c r="A55" s="8" t="s">
        <v>44</v>
      </c>
      <c r="B55" s="9">
        <f>SUM(B56:B60)</f>
        <v>0</v>
      </c>
      <c r="C55" s="9">
        <f>SUM(C56:C60)</f>
        <v>559427.81000000006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559427.81000000006</v>
      </c>
      <c r="D56" s="2"/>
    </row>
    <row r="57" spans="1:4" ht="11.25" customHeight="1" x14ac:dyDescent="0.2">
      <c r="A57" s="10" t="s">
        <v>7</v>
      </c>
      <c r="B57" s="11">
        <v>0</v>
      </c>
      <c r="C57" s="11">
        <v>0</v>
      </c>
      <c r="D57" s="2"/>
    </row>
    <row r="58" spans="1:4" ht="11.25" customHeight="1" x14ac:dyDescent="0.2">
      <c r="A58" s="10" t="s">
        <v>32</v>
      </c>
      <c r="B58" s="11">
        <v>0</v>
      </c>
      <c r="C58" s="11">
        <v>0</v>
      </c>
      <c r="D58" s="2"/>
    </row>
    <row r="59" spans="1:4" ht="11.25" customHeight="1" x14ac:dyDescent="0.2">
      <c r="A59" s="10" t="s">
        <v>54</v>
      </c>
      <c r="B59" s="11">
        <v>0</v>
      </c>
      <c r="C59" s="11">
        <v>0</v>
      </c>
      <c r="D59" s="2"/>
    </row>
    <row r="60" spans="1:4" ht="11.25" customHeight="1" x14ac:dyDescent="0.2">
      <c r="A60" s="10" t="s">
        <v>33</v>
      </c>
      <c r="B60" s="11">
        <v>0</v>
      </c>
      <c r="C60" s="11">
        <v>0</v>
      </c>
      <c r="D60" s="2"/>
    </row>
    <row r="61" spans="1:4" ht="11.25" customHeight="1" x14ac:dyDescent="0.2">
      <c r="A61" s="10" t="s">
        <v>34</v>
      </c>
      <c r="B61" s="11">
        <v>0</v>
      </c>
      <c r="C61" s="11">
        <v>0</v>
      </c>
      <c r="D61" s="2"/>
    </row>
    <row r="62" spans="1:4" ht="11.25" customHeight="1" x14ac:dyDescent="0.2">
      <c r="A62" s="10"/>
      <c r="B62" s="12"/>
      <c r="C62" s="12"/>
      <c r="D62" s="2"/>
    </row>
    <row r="63" spans="1:4" ht="11.25" customHeight="1" x14ac:dyDescent="0.2">
      <c r="A63" s="8" t="s">
        <v>40</v>
      </c>
      <c r="B63" s="9">
        <f>B64</f>
        <v>0</v>
      </c>
      <c r="C63" s="9">
        <f>C64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2"/>
    </row>
    <row r="65" spans="1:8" ht="11.25" customHeight="1" x14ac:dyDescent="0.2">
      <c r="A65" s="15"/>
      <c r="B65" s="12"/>
      <c r="C65" s="12"/>
      <c r="D65" s="2"/>
    </row>
    <row r="66" spans="1:8" ht="11.25" customHeight="1" x14ac:dyDescent="0.2">
      <c r="A66" s="16" t="s">
        <v>45</v>
      </c>
      <c r="B66" s="9">
        <f>B27+B32+B43+B48+B55+B63</f>
        <v>2787594.5100000002</v>
      </c>
      <c r="C66" s="9">
        <f>C27+C32+C43+C48+C55+C63</f>
        <v>15613450.270000001</v>
      </c>
      <c r="D66" s="2"/>
      <c r="E66" s="2"/>
    </row>
    <row r="67" spans="1:8" ht="11.25" customHeight="1" x14ac:dyDescent="0.2">
      <c r="A67" s="18"/>
      <c r="B67" s="12"/>
      <c r="C67" s="12"/>
      <c r="D67" s="2"/>
      <c r="E67" s="2"/>
    </row>
    <row r="68" spans="1:8" s="2" customFormat="1" x14ac:dyDescent="0.2">
      <c r="A68" s="16" t="s">
        <v>39</v>
      </c>
      <c r="B68" s="9">
        <f>B24-B66</f>
        <v>1440191.3299999996</v>
      </c>
      <c r="C68" s="9">
        <f>C24-C66</f>
        <v>1438944.5399999972</v>
      </c>
      <c r="E68" s="1"/>
    </row>
    <row r="69" spans="1:8" s="2" customFormat="1" x14ac:dyDescent="0.2">
      <c r="A69" s="19"/>
      <c r="B69" s="20"/>
      <c r="C69" s="20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3.2" x14ac:dyDescent="0.2">
      <c r="A71" s="4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2021-04-19T15:07:32Z</cp:lastPrinted>
  <dcterms:created xsi:type="dcterms:W3CDTF">2012-12-11T20:29:16Z</dcterms:created>
  <dcterms:modified xsi:type="dcterms:W3CDTF">2021-04-22T19:24:54Z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